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工程量清单报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<sst xmlns="http://schemas.openxmlformats.org/spreadsheetml/2006/main" count="156" uniqueCount="99">
  <si>
    <t>合肥中科信息工程学校（高教城校区）汽车实训室装修工程工程量清单报价单</t>
  </si>
  <si>
    <t>序号</t>
  </si>
  <si>
    <t>项目名称</t>
  </si>
  <si>
    <r>
      <rPr>
        <b/>
        <sz val="10.5"/>
        <rFont val="宋体"/>
        <charset val="134"/>
      </rPr>
      <t xml:space="preserve">项目特征 </t>
    </r>
    <r>
      <rPr>
        <b/>
        <sz val="10.5"/>
        <rFont val="宋体"/>
        <charset val="1"/>
      </rPr>
      <t xml:space="preserve">/ </t>
    </r>
    <r>
      <rPr>
        <b/>
        <sz val="10.5"/>
        <rFont val="宋体"/>
        <charset val="134"/>
      </rPr>
      <t>施工工艺</t>
    </r>
  </si>
  <si>
    <t>计量单位</t>
  </si>
  <si>
    <t>工程量</t>
  </si>
  <si>
    <t>主材品牌</t>
  </si>
  <si>
    <r>
      <rPr>
        <b/>
        <sz val="10.5"/>
        <rFont val="宋体"/>
        <charset val="134"/>
      </rPr>
      <t>综合单价（元）</t>
    </r>
  </si>
  <si>
    <r>
      <rPr>
        <b/>
        <sz val="10.5"/>
        <rFont val="宋体"/>
        <charset val="134"/>
      </rPr>
      <t>合价（元）</t>
    </r>
  </si>
  <si>
    <t>备注</t>
  </si>
  <si>
    <t>一、水电安装工程</t>
  </si>
  <si>
    <t>水气电安装</t>
  </si>
  <si>
    <t>全部实训室水、气、电到点到位，明装走管；材料：绿宝电缆 / 联塑PPR管材</t>
  </si>
  <si>
    <t>㎡</t>
  </si>
  <si>
    <r>
      <rPr>
        <sz val="10.5"/>
        <rFont val="宋体"/>
        <charset val="134"/>
      </rPr>
      <t>绿宝</t>
    </r>
    <r>
      <rPr>
        <sz val="10.5"/>
        <rFont val="宋体"/>
        <charset val="1"/>
      </rPr>
      <t>/</t>
    </r>
    <r>
      <rPr>
        <sz val="10.5"/>
        <rFont val="宋体"/>
        <charset val="134"/>
      </rPr>
      <t>联塑</t>
    </r>
  </si>
  <si>
    <t>顶上桥架铺设</t>
  </si>
  <si>
    <t>规格：100×50 镀锌桥架（厚度按国标要求）</t>
  </si>
  <si>
    <t>m</t>
  </si>
  <si>
    <t>天安桥架</t>
  </si>
  <si>
    <t>集成电箱柜</t>
  </si>
  <si>
    <t>正泰电器配套</t>
  </si>
  <si>
    <t>套</t>
  </si>
  <si>
    <t>正泰电器</t>
  </si>
  <si>
    <t>插座开关</t>
  </si>
  <si>
    <t>公牛品牌</t>
  </si>
  <si>
    <t>个</t>
  </si>
  <si>
    <t>公牛</t>
  </si>
  <si>
    <t>软管角阀</t>
  </si>
  <si>
    <t>—</t>
  </si>
  <si>
    <t>走道长条灯</t>
  </si>
  <si>
    <r>
      <rPr>
        <sz val="10.5"/>
        <rFont val="宋体"/>
        <charset val="134"/>
      </rPr>
      <t>规格：</t>
    </r>
    <r>
      <rPr>
        <sz val="10.5"/>
        <rFont val="宋体"/>
        <charset val="1"/>
      </rPr>
      <t>1.2m×10cm×5cm</t>
    </r>
    <r>
      <rPr>
        <sz val="10.5"/>
        <rFont val="宋体"/>
        <charset val="134"/>
      </rPr>
      <t xml:space="preserve">，间隔 </t>
    </r>
    <r>
      <rPr>
        <sz val="10.5"/>
        <rFont val="宋体"/>
        <charset val="1"/>
      </rPr>
      <t xml:space="preserve">1 </t>
    </r>
    <r>
      <rPr>
        <sz val="10.5"/>
        <rFont val="宋体"/>
        <charset val="134"/>
      </rPr>
      <t>米安装一个</t>
    </r>
  </si>
  <si>
    <t>雷士</t>
  </si>
  <si>
    <t>汽车美容专用灯光组</t>
  </si>
  <si>
    <t>高能</t>
  </si>
  <si>
    <t>新能源工位专用灯光组</t>
  </si>
  <si>
    <t>一、水电安装工程 小计</t>
  </si>
  <si>
    <t>二、设备安装工程</t>
  </si>
  <si>
    <t>变频超静音螺杆式空压机</t>
  </si>
  <si>
    <t>台</t>
  </si>
  <si>
    <t>储气罐</t>
  </si>
  <si>
    <t>双柱举升机（二手八成新）</t>
  </si>
  <si>
    <t>元征</t>
  </si>
  <si>
    <t>二、设备安装工程 小计</t>
  </si>
  <si>
    <t>三、土建基础工程</t>
  </si>
  <si>
    <t>拼接格栅</t>
  </si>
  <si>
    <t>正和</t>
  </si>
  <si>
    <t>车辆进出口慢坡道制作</t>
  </si>
  <si>
    <r>
      <rPr>
        <sz val="10.5"/>
        <rFont val="宋体"/>
        <charset val="1"/>
      </rPr>
      <t xml:space="preserve">C25 </t>
    </r>
    <r>
      <rPr>
        <sz val="10.5"/>
        <rFont val="宋体"/>
        <charset val="134"/>
      </rPr>
      <t>混凝土浇灌</t>
    </r>
  </si>
  <si>
    <t>处</t>
  </si>
  <si>
    <t>龙门地基制作</t>
  </si>
  <si>
    <r>
      <rPr>
        <sz val="10.5"/>
        <rFont val="宋体"/>
        <charset val="1"/>
      </rPr>
      <t xml:space="preserve">800×800×800 </t>
    </r>
    <r>
      <rPr>
        <sz val="10.5"/>
        <rFont val="宋体"/>
        <charset val="134"/>
      </rPr>
      <t xml:space="preserve">规格，浇灌 </t>
    </r>
    <r>
      <rPr>
        <sz val="10.5"/>
        <rFont val="宋体"/>
        <charset val="1"/>
      </rPr>
      <t xml:space="preserve">C25 </t>
    </r>
    <r>
      <rPr>
        <sz val="10.5"/>
        <rFont val="宋体"/>
        <charset val="134"/>
      </rPr>
      <t>混凝土</t>
    </r>
  </si>
  <si>
    <t>地基及排水沟槽开挖</t>
  </si>
  <si>
    <r>
      <rPr>
        <sz val="10.5"/>
        <rFont val="宋体"/>
        <charset val="1"/>
      </rPr>
      <t xml:space="preserve">8 </t>
    </r>
    <r>
      <rPr>
        <sz val="10.5"/>
        <rFont val="宋体"/>
        <charset val="134"/>
      </rPr>
      <t>个龙门地基及走道排水沟槽开挖</t>
    </r>
  </si>
  <si>
    <t>项</t>
  </si>
  <si>
    <t>三、土建基础工程 小计</t>
  </si>
  <si>
    <t>四、给排水工程</t>
  </si>
  <si>
    <t>走道排水渠制作</t>
  </si>
  <si>
    <t>规格：20cm 宽×12cm 深，铸铁盖板及混凝土浇灌（按照国标）</t>
  </si>
  <si>
    <t>洗车工位排水沟</t>
  </si>
  <si>
    <t>规格：8-10cm 宽×5-6cm 深</t>
  </si>
  <si>
    <t>洗车工位一级沉淀池制作</t>
  </si>
  <si>
    <t>砖混，带 600×600×600 铸铁盖板；110PVC 排污管道预埋（按照国标）</t>
  </si>
  <si>
    <t>塑料拖把池</t>
  </si>
  <si>
    <r>
      <rPr>
        <sz val="10.5"/>
        <rFont val="宋体"/>
        <charset val="134"/>
      </rPr>
      <t>规格：</t>
    </r>
    <r>
      <rPr>
        <sz val="10.5"/>
        <rFont val="宋体"/>
        <charset val="1"/>
      </rPr>
      <t>80×40×40cm</t>
    </r>
  </si>
  <si>
    <t>防水堵漏处理</t>
  </si>
  <si>
    <t>排水沟及墙根处做防水堵漏处理</t>
  </si>
  <si>
    <t>四、给排水工程 小计</t>
  </si>
  <si>
    <t>五、装饰装修工程</t>
  </si>
  <si>
    <t>防火岩棉板隔墙</t>
  </si>
  <si>
    <t>规格：50mm 厚×2.5m 高（要求国标A级）</t>
  </si>
  <si>
    <t>龙牌、樱花、华美、金隅、泰石，或同等档次及以上品牌。</t>
  </si>
  <si>
    <t>辅材及门锁五金</t>
  </si>
  <si>
    <t>顶部喷黑色乳胶漆</t>
  </si>
  <si>
    <t>立邦、多乐士、三棵树、嘉宝莉、华润漆，或同等档次及以上品牌</t>
  </si>
  <si>
    <t>墙面修复及乳胶漆翻新</t>
  </si>
  <si>
    <t>实训室内墙体局部修复及滚涂乳胶漆翻新</t>
  </si>
  <si>
    <t>环氧地坪漆</t>
  </si>
  <si>
    <r>
      <rPr>
        <sz val="10.5"/>
        <rFont val="宋体"/>
        <charset val="134"/>
      </rPr>
      <t xml:space="preserve">施工 </t>
    </r>
    <r>
      <rPr>
        <sz val="10.5"/>
        <rFont val="宋体"/>
        <charset val="1"/>
      </rPr>
      <t xml:space="preserve">4 </t>
    </r>
    <r>
      <rPr>
        <sz val="10.5"/>
        <rFont val="宋体"/>
        <charset val="134"/>
      </rPr>
      <t xml:space="preserve">遍流程：打磨基础 </t>
    </r>
    <r>
      <rPr>
        <sz val="10.5"/>
        <rFont val="宋体"/>
        <charset val="1"/>
      </rPr>
      <t xml:space="preserve">/ </t>
    </r>
    <r>
      <rPr>
        <sz val="10.5"/>
        <rFont val="宋体"/>
        <charset val="134"/>
      </rPr>
      <t xml:space="preserve">环氧底漆 </t>
    </r>
    <r>
      <rPr>
        <sz val="10.5"/>
        <rFont val="宋体"/>
        <charset val="1"/>
      </rPr>
      <t xml:space="preserve">/ </t>
    </r>
    <r>
      <rPr>
        <sz val="10.5"/>
        <rFont val="宋体"/>
        <charset val="134"/>
      </rPr>
      <t xml:space="preserve">环氧中涂 </t>
    </r>
    <r>
      <rPr>
        <sz val="10.5"/>
        <rFont val="宋体"/>
        <charset val="1"/>
      </rPr>
      <t xml:space="preserve">/ </t>
    </r>
    <r>
      <rPr>
        <sz val="10.5"/>
        <rFont val="宋体"/>
        <charset val="134"/>
      </rPr>
      <t>环氧面漆</t>
    </r>
  </si>
  <si>
    <t>秀珀、正欧、立邦、三棵树、嘉宝莉，或同等档次及以上品牌。</t>
  </si>
  <si>
    <t>工位线及区域线施划</t>
  </si>
  <si>
    <r>
      <rPr>
        <sz val="10.5"/>
        <rFont val="宋体"/>
        <charset val="134"/>
      </rPr>
      <t>环氧地坪漆黄色工位线（</t>
    </r>
    <r>
      <rPr>
        <sz val="10.5"/>
        <rFont val="宋体"/>
        <charset val="1"/>
      </rPr>
      <t xml:space="preserve">10cm </t>
    </r>
    <r>
      <rPr>
        <sz val="10.5"/>
        <rFont val="宋体"/>
        <charset val="134"/>
      </rPr>
      <t xml:space="preserve">宽 </t>
    </r>
    <r>
      <rPr>
        <sz val="10.5"/>
        <rFont val="宋体"/>
        <charset val="1"/>
      </rPr>
      <t>/ 2.5×5m</t>
    </r>
    <r>
      <rPr>
        <sz val="10.5"/>
        <rFont val="宋体"/>
        <charset val="134"/>
      </rPr>
      <t>）及白色区域线（</t>
    </r>
    <r>
      <rPr>
        <sz val="10.5"/>
        <rFont val="宋体"/>
        <charset val="1"/>
      </rPr>
      <t>15cm</t>
    </r>
    <r>
      <rPr>
        <sz val="10.5"/>
        <rFont val="宋体"/>
        <charset val="134"/>
      </rPr>
      <t>）</t>
    </r>
  </si>
  <si>
    <t>防水护墙板铺装</t>
  </si>
  <si>
    <r>
      <rPr>
        <sz val="10.5"/>
        <rFont val="宋体"/>
        <charset val="134"/>
      </rPr>
      <t xml:space="preserve">洗车工位原乳胶漆墙面，白色竹木纤维防水护墙板，高 </t>
    </r>
    <r>
      <rPr>
        <sz val="10.5"/>
        <rFont val="宋体"/>
        <charset val="1"/>
      </rPr>
      <t>2.5m</t>
    </r>
  </si>
  <si>
    <t>五、装饰装修工程 小计</t>
  </si>
  <si>
    <t>六、玻璃隔断工程</t>
  </si>
  <si>
    <t>钢化玻璃隔断</t>
  </si>
  <si>
    <r>
      <rPr>
        <sz val="10.5"/>
        <rFont val="宋体"/>
        <charset val="134"/>
      </rPr>
      <t>规格：</t>
    </r>
    <r>
      <rPr>
        <sz val="10.5"/>
        <rFont val="宋体"/>
        <charset val="1"/>
      </rPr>
      <t xml:space="preserve">8mm </t>
    </r>
    <r>
      <rPr>
        <sz val="10.5"/>
        <rFont val="宋体"/>
        <charset val="134"/>
      </rPr>
      <t>厚</t>
    </r>
    <r>
      <rPr>
        <sz val="10.5"/>
        <rFont val="宋体"/>
        <charset val="1"/>
      </rPr>
      <t xml:space="preserve">×2.4m </t>
    </r>
    <r>
      <rPr>
        <sz val="10.5"/>
        <rFont val="宋体"/>
        <charset val="134"/>
      </rPr>
      <t>高</t>
    </r>
  </si>
  <si>
    <t>不锈钢包边</t>
  </si>
  <si>
    <r>
      <rPr>
        <sz val="10.5"/>
        <rFont val="宋体"/>
        <charset val="134"/>
      </rPr>
      <t>不锈钢全包边，尺寸：</t>
    </r>
    <r>
      <rPr>
        <sz val="10.5"/>
        <rFont val="宋体"/>
        <charset val="1"/>
      </rPr>
      <t xml:space="preserve">12cm </t>
    </r>
    <r>
      <rPr>
        <sz val="10.5"/>
        <rFont val="宋体"/>
        <charset val="134"/>
      </rPr>
      <t>宽</t>
    </r>
    <r>
      <rPr>
        <sz val="10.5"/>
        <rFont val="宋体"/>
        <charset val="1"/>
      </rPr>
      <t xml:space="preserve">×3cm </t>
    </r>
    <r>
      <rPr>
        <sz val="10.5"/>
        <rFont val="宋体"/>
        <charset val="134"/>
      </rPr>
      <t>厚</t>
    </r>
  </si>
  <si>
    <t>玻璃边框制作</t>
  </si>
  <si>
    <t>木工板压条</t>
  </si>
  <si>
    <t>地弹簧把手五金件</t>
  </si>
  <si>
    <t>镀锌管隔断横梁框架</t>
  </si>
  <si>
    <r>
      <rPr>
        <sz val="10.5"/>
        <rFont val="宋体"/>
        <charset val="134"/>
      </rPr>
      <t>规格：</t>
    </r>
    <r>
      <rPr>
        <sz val="10.5"/>
        <rFont val="宋体"/>
        <charset val="1"/>
      </rPr>
      <t xml:space="preserve">40×80×1.8mm </t>
    </r>
    <r>
      <rPr>
        <sz val="10.5"/>
        <rFont val="宋体"/>
        <charset val="134"/>
      </rPr>
      <t>镀锌方管，共四处（左中右后），详见图</t>
    </r>
  </si>
  <si>
    <t>玻璃矮墙</t>
  </si>
  <si>
    <r>
      <rPr>
        <sz val="10.5"/>
        <rFont val="宋体"/>
        <charset val="1"/>
      </rPr>
      <t xml:space="preserve">60cm </t>
    </r>
    <r>
      <rPr>
        <sz val="10.5"/>
        <rFont val="宋体"/>
        <charset val="134"/>
      </rPr>
      <t>高轻质砖结构（</t>
    </r>
    <r>
      <rPr>
        <sz val="10.5"/>
        <rFont val="宋体"/>
        <charset val="1"/>
      </rPr>
      <t xml:space="preserve">10cm </t>
    </r>
    <r>
      <rPr>
        <sz val="10.5"/>
        <rFont val="宋体"/>
        <charset val="134"/>
      </rPr>
      <t>厚），挂网粉刷</t>
    </r>
  </si>
  <si>
    <t>六、玻璃隔断工程 小计</t>
  </si>
  <si>
    <t>工程总造价（工程直接费用）</t>
  </si>
  <si>
    <t>注：此报价清单最终以实际工程量发生为准；本清单报价包含税金。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</si>
</sst>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"/>
  </numFmts>
  <fonts count="38">
    <font>
      <sz val="11"/>
      <name val="宋体"/>
      <charset val="134"/>
    </font>
    <font>
      <sz val="11"/>
      <color rgb="FF000000"/>
      <name val="宋体"/>
      <charset val="1"/>
    </font>
    <font>
      <sz val="11"/>
      <color rgb="FF000000"/>
      <name val="Arial"/>
      <charset val="1"/>
    </font>
    <font>
      <b/>
      <sz val="24"/>
      <name val="宋体"/>
      <charset val="134"/>
    </font>
    <font>
      <b/>
      <sz val="24"/>
      <name val="Arial"/>
      <charset val="134"/>
    </font>
    <font>
      <b/>
      <sz val="10.5"/>
      <name val="宋体"/>
      <charset val="134"/>
    </font>
    <font>
      <b/>
      <sz val="10.5"/>
      <name val="Arial"/>
      <charset val="134"/>
    </font>
    <font>
      <b/>
      <sz val="11"/>
      <name val="宋体"/>
      <charset val="134"/>
    </font>
    <font>
      <b/>
      <sz val="11"/>
      <name val="Arial"/>
      <charset val="134"/>
    </font>
    <font>
      <sz val="10.5"/>
      <name val="宋体"/>
      <charset val="1"/>
    </font>
    <font>
      <sz val="10.5"/>
      <name val="宋体"/>
      <charset val="134"/>
    </font>
    <font>
      <sz val="10.5"/>
      <name val="Arial"/>
      <charset val="1"/>
    </font>
    <font>
      <sz val="10"/>
      <color rgb="FF808080"/>
      <name val="宋体"/>
      <charset val="134"/>
    </font>
    <font>
      <sz val="10"/>
      <color rgb="FF808080"/>
      <name val="Arial"/>
      <charset val="134"/>
    </font>
    <font>
      <b/>
      <sz val="10.5"/>
      <name val="Arial"/>
      <charset val="1"/>
    </font>
    <font>
      <sz val="11"/>
      <name val="宋体"/>
      <charset val="1"/>
    </font>
    <font>
      <b/>
      <sz val="11"/>
      <name val="Arial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176" fontId="14" fillId="2" borderId="4" xfId="0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wrapText="1"/>
    </xf>
    <xf numFmtId="176" fontId="16" fillId="2" borderId="6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ED9D01FE-C134-480C-AEAB-BFA032B5AB1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27D3C960-2D87-4185-A084-76AF3577D8E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51"/>
  <sheetViews>
    <sheetView showGridLines="0" tabSelected="1" zoomScale="70" zoomScaleNormal="70" topLeftCell="A26" workbookViewId="0">
      <selection activeCell="D36" sqref="D36"/>
    </sheetView>
  </sheetViews>
  <sheetFormatPr defaultColWidth="8.67592592592593" defaultRowHeight="14.4"/>
  <cols>
    <col min="1" max="1" width="3" style="1" customWidth="1"/>
    <col min="2" max="2" width="5.88888888888889" style="1" customWidth="1"/>
    <col min="3" max="3" width="27.6666666666667" style="1" customWidth="1"/>
    <col min="4" max="4" width="41.7407407407407" style="1" customWidth="1"/>
    <col min="5" max="5" width="10.1111111111111" style="1" customWidth="1"/>
    <col min="6" max="6" width="9.22222222222222" style="1" customWidth="1"/>
    <col min="7" max="7" width="21.1018518518519" style="1" customWidth="1"/>
    <col min="8" max="8" width="17.2222222222222" style="2" customWidth="1"/>
    <col min="9" max="9" width="14.1111111111111" style="2" customWidth="1"/>
    <col min="10" max="10" width="47.5555555555556" style="1" customWidth="1"/>
    <col min="11" max="16384" width="8.67592592592593" style="1"/>
  </cols>
  <sheetData>
    <row r="1" ht="15.15"/>
    <row r="2" ht="30.6" spans="2:10">
      <c r="B2" s="3" t="s">
        <v>0</v>
      </c>
      <c r="C2" s="4"/>
      <c r="D2" s="4"/>
      <c r="E2" s="4"/>
      <c r="F2" s="4"/>
      <c r="G2" s="4"/>
      <c r="H2" s="5"/>
      <c r="I2" s="5"/>
      <c r="J2" s="27"/>
    </row>
    <row r="3" spans="2:10"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8" t="s">
        <v>8</v>
      </c>
      <c r="J3" s="28" t="s">
        <v>9</v>
      </c>
    </row>
    <row r="4" spans="2:10">
      <c r="B4" s="6"/>
      <c r="C4" s="7"/>
      <c r="D4" s="7"/>
      <c r="E4" s="7"/>
      <c r="F4" s="7"/>
      <c r="G4" s="7"/>
      <c r="H4" s="8"/>
      <c r="I4" s="8"/>
      <c r="J4" s="28"/>
    </row>
    <row r="5" spans="2:10">
      <c r="B5" s="9" t="s">
        <v>10</v>
      </c>
      <c r="C5" s="10"/>
      <c r="D5" s="10"/>
      <c r="E5" s="10"/>
      <c r="F5" s="10"/>
      <c r="G5" s="10"/>
      <c r="H5" s="11"/>
      <c r="I5" s="11"/>
      <c r="J5" s="29"/>
    </row>
    <row r="6" ht="28.8" spans="2:10">
      <c r="B6" s="12">
        <v>1</v>
      </c>
      <c r="C6" s="13" t="s">
        <v>11</v>
      </c>
      <c r="D6" s="13" t="s">
        <v>12</v>
      </c>
      <c r="E6" s="14" t="s">
        <v>13</v>
      </c>
      <c r="F6" s="15">
        <v>882</v>
      </c>
      <c r="G6" s="14" t="s">
        <v>14</v>
      </c>
      <c r="H6" s="16"/>
      <c r="I6" s="16">
        <f t="shared" ref="I6:I14" si="0">F6*H6</f>
        <v>0</v>
      </c>
      <c r="J6" s="30"/>
    </row>
    <row r="7" spans="2:10">
      <c r="B7" s="12">
        <v>2</v>
      </c>
      <c r="C7" s="13" t="s">
        <v>15</v>
      </c>
      <c r="D7" s="13" t="s">
        <v>16</v>
      </c>
      <c r="E7" s="17" t="s">
        <v>17</v>
      </c>
      <c r="F7" s="15">
        <v>140</v>
      </c>
      <c r="G7" s="14" t="s">
        <v>18</v>
      </c>
      <c r="H7" s="16"/>
      <c r="I7" s="16">
        <f t="shared" si="0"/>
        <v>0</v>
      </c>
      <c r="J7" s="30"/>
    </row>
    <row r="8" spans="2:10">
      <c r="B8" s="12">
        <v>3</v>
      </c>
      <c r="C8" s="13" t="s">
        <v>19</v>
      </c>
      <c r="D8" s="13" t="s">
        <v>20</v>
      </c>
      <c r="E8" s="14" t="s">
        <v>21</v>
      </c>
      <c r="F8" s="15">
        <v>1</v>
      </c>
      <c r="G8" s="14" t="s">
        <v>22</v>
      </c>
      <c r="H8" s="16"/>
      <c r="I8" s="16">
        <f t="shared" si="0"/>
        <v>0</v>
      </c>
      <c r="J8" s="30"/>
    </row>
    <row r="9" spans="2:10">
      <c r="B9" s="12">
        <v>4</v>
      </c>
      <c r="C9" s="13" t="s">
        <v>23</v>
      </c>
      <c r="D9" s="13" t="s">
        <v>24</v>
      </c>
      <c r="E9" s="14" t="s">
        <v>25</v>
      </c>
      <c r="F9" s="15">
        <v>40</v>
      </c>
      <c r="G9" s="14" t="s">
        <v>26</v>
      </c>
      <c r="H9" s="16"/>
      <c r="I9" s="16">
        <f t="shared" si="0"/>
        <v>0</v>
      </c>
      <c r="J9" s="30"/>
    </row>
    <row r="10" spans="2:10">
      <c r="B10" s="12">
        <v>5</v>
      </c>
      <c r="C10" s="13" t="s">
        <v>27</v>
      </c>
      <c r="D10" s="17" t="s">
        <v>28</v>
      </c>
      <c r="E10" s="14" t="s">
        <v>25</v>
      </c>
      <c r="F10" s="15">
        <v>6</v>
      </c>
      <c r="G10" s="14" t="s">
        <v>26</v>
      </c>
      <c r="H10" s="16"/>
      <c r="I10" s="16">
        <f t="shared" si="0"/>
        <v>0</v>
      </c>
      <c r="J10" s="31"/>
    </row>
    <row r="11" spans="2:10">
      <c r="B11" s="12">
        <v>6</v>
      </c>
      <c r="C11" s="13" t="s">
        <v>29</v>
      </c>
      <c r="D11" s="13" t="s">
        <v>30</v>
      </c>
      <c r="E11" s="14" t="s">
        <v>25</v>
      </c>
      <c r="F11" s="15">
        <v>41</v>
      </c>
      <c r="G11" s="14" t="s">
        <v>31</v>
      </c>
      <c r="H11" s="16"/>
      <c r="I11" s="16">
        <f t="shared" si="0"/>
        <v>0</v>
      </c>
      <c r="J11" s="30"/>
    </row>
    <row r="12" spans="2:10">
      <c r="B12" s="12">
        <v>7</v>
      </c>
      <c r="C12" s="13" t="s">
        <v>32</v>
      </c>
      <c r="D12" s="17" t="s">
        <v>28</v>
      </c>
      <c r="E12" s="14" t="s">
        <v>21</v>
      </c>
      <c r="F12" s="15">
        <v>2</v>
      </c>
      <c r="G12" s="14" t="s">
        <v>33</v>
      </c>
      <c r="H12" s="16"/>
      <c r="I12" s="16">
        <f t="shared" si="0"/>
        <v>0</v>
      </c>
      <c r="J12" s="31"/>
    </row>
    <row r="13" spans="2:10">
      <c r="B13" s="12">
        <v>8</v>
      </c>
      <c r="C13" s="13" t="s">
        <v>34</v>
      </c>
      <c r="D13" s="17" t="s">
        <v>28</v>
      </c>
      <c r="E13" s="14" t="s">
        <v>21</v>
      </c>
      <c r="F13" s="15">
        <v>6</v>
      </c>
      <c r="G13" s="14" t="s">
        <v>33</v>
      </c>
      <c r="H13" s="16"/>
      <c r="I13" s="16">
        <f t="shared" si="0"/>
        <v>0</v>
      </c>
      <c r="J13" s="31"/>
    </row>
    <row r="14" spans="2:10">
      <c r="B14" s="18" t="s">
        <v>35</v>
      </c>
      <c r="C14" s="19"/>
      <c r="D14" s="19"/>
      <c r="E14" s="19"/>
      <c r="F14" s="19"/>
      <c r="G14" s="19"/>
      <c r="H14" s="20"/>
      <c r="I14" s="32">
        <f>SUM(I6:I13)</f>
        <v>0</v>
      </c>
      <c r="J14" s="33"/>
    </row>
    <row r="15" spans="2:10">
      <c r="B15" s="9" t="s">
        <v>36</v>
      </c>
      <c r="C15" s="10"/>
      <c r="D15" s="10"/>
      <c r="E15" s="10"/>
      <c r="F15" s="10"/>
      <c r="G15" s="10"/>
      <c r="H15" s="11"/>
      <c r="I15" s="11"/>
      <c r="J15" s="29"/>
    </row>
    <row r="16" spans="2:10">
      <c r="B16" s="12">
        <v>9</v>
      </c>
      <c r="C16" s="13" t="s">
        <v>37</v>
      </c>
      <c r="D16" s="17" t="s">
        <v>28</v>
      </c>
      <c r="E16" s="14" t="s">
        <v>38</v>
      </c>
      <c r="F16" s="15">
        <v>1</v>
      </c>
      <c r="G16" s="17" t="s">
        <v>28</v>
      </c>
      <c r="H16" s="16"/>
      <c r="I16" s="16">
        <f t="shared" ref="I16:I18" si="1">F16*H16</f>
        <v>0</v>
      </c>
      <c r="J16" s="31"/>
    </row>
    <row r="17" spans="2:10">
      <c r="B17" s="12">
        <v>10</v>
      </c>
      <c r="C17" s="13" t="s">
        <v>39</v>
      </c>
      <c r="D17" s="17" t="s">
        <v>28</v>
      </c>
      <c r="E17" s="14" t="s">
        <v>38</v>
      </c>
      <c r="F17" s="15">
        <v>1</v>
      </c>
      <c r="G17" s="17" t="s">
        <v>28</v>
      </c>
      <c r="H17" s="16"/>
      <c r="I17" s="16">
        <f t="shared" si="1"/>
        <v>0</v>
      </c>
      <c r="J17" s="31"/>
    </row>
    <row r="18" spans="2:10">
      <c r="B18" s="12">
        <v>11</v>
      </c>
      <c r="C18" s="13" t="s">
        <v>40</v>
      </c>
      <c r="D18" s="17" t="s">
        <v>28</v>
      </c>
      <c r="E18" s="14" t="s">
        <v>38</v>
      </c>
      <c r="F18" s="15">
        <v>4</v>
      </c>
      <c r="G18" s="14" t="s">
        <v>41</v>
      </c>
      <c r="H18" s="16"/>
      <c r="I18" s="16">
        <f t="shared" si="1"/>
        <v>0</v>
      </c>
      <c r="J18" s="31"/>
    </row>
    <row r="19" spans="2:10">
      <c r="B19" s="18" t="s">
        <v>42</v>
      </c>
      <c r="C19" s="19"/>
      <c r="D19" s="19"/>
      <c r="E19" s="19"/>
      <c r="F19" s="19"/>
      <c r="G19" s="19"/>
      <c r="H19" s="20"/>
      <c r="I19" s="32">
        <f>SUM(I16:I18)</f>
        <v>0</v>
      </c>
      <c r="J19" s="33"/>
    </row>
    <row r="20" spans="2:10">
      <c r="B20" s="9" t="s">
        <v>43</v>
      </c>
      <c r="C20" s="10"/>
      <c r="D20" s="10"/>
      <c r="E20" s="10"/>
      <c r="F20" s="10"/>
      <c r="G20" s="10"/>
      <c r="H20" s="11"/>
      <c r="I20" s="11"/>
      <c r="J20" s="29"/>
    </row>
    <row r="21" spans="2:10">
      <c r="B21" s="12">
        <v>12</v>
      </c>
      <c r="C21" s="13" t="s">
        <v>44</v>
      </c>
      <c r="D21" s="17" t="s">
        <v>28</v>
      </c>
      <c r="E21" s="14" t="s">
        <v>13</v>
      </c>
      <c r="F21" s="15">
        <v>88</v>
      </c>
      <c r="G21" s="14" t="s">
        <v>45</v>
      </c>
      <c r="H21" s="16"/>
      <c r="I21" s="16">
        <f>F21*H21</f>
        <v>0</v>
      </c>
      <c r="J21" s="31"/>
    </row>
    <row r="22" spans="2:10">
      <c r="B22" s="12">
        <v>13</v>
      </c>
      <c r="C22" s="13" t="s">
        <v>46</v>
      </c>
      <c r="D22" s="21" t="s">
        <v>47</v>
      </c>
      <c r="E22" s="14" t="s">
        <v>48</v>
      </c>
      <c r="F22" s="15">
        <v>2</v>
      </c>
      <c r="G22" s="17" t="s">
        <v>28</v>
      </c>
      <c r="H22" s="16"/>
      <c r="I22" s="16">
        <f t="shared" ref="I22:I24" si="2">F22*H22</f>
        <v>0</v>
      </c>
      <c r="J22" s="31"/>
    </row>
    <row r="23" spans="2:10">
      <c r="B23" s="12">
        <v>14</v>
      </c>
      <c r="C23" s="13" t="s">
        <v>49</v>
      </c>
      <c r="D23" s="21" t="s">
        <v>50</v>
      </c>
      <c r="E23" s="14" t="s">
        <v>25</v>
      </c>
      <c r="F23" s="15">
        <v>8</v>
      </c>
      <c r="G23" s="17" t="s">
        <v>28</v>
      </c>
      <c r="H23" s="16"/>
      <c r="I23" s="16">
        <f t="shared" si="2"/>
        <v>0</v>
      </c>
      <c r="J23" s="31"/>
    </row>
    <row r="24" spans="2:10">
      <c r="B24" s="12">
        <v>15</v>
      </c>
      <c r="C24" s="13" t="s">
        <v>51</v>
      </c>
      <c r="D24" s="21" t="s">
        <v>52</v>
      </c>
      <c r="E24" s="14" t="s">
        <v>53</v>
      </c>
      <c r="F24" s="15">
        <v>1</v>
      </c>
      <c r="G24" s="17" t="s">
        <v>28</v>
      </c>
      <c r="H24" s="16"/>
      <c r="I24" s="16">
        <f t="shared" si="2"/>
        <v>0</v>
      </c>
      <c r="J24" s="31"/>
    </row>
    <row r="25" spans="2:10">
      <c r="B25" s="18" t="s">
        <v>54</v>
      </c>
      <c r="C25" s="19"/>
      <c r="D25" s="19"/>
      <c r="E25" s="19"/>
      <c r="F25" s="19"/>
      <c r="G25" s="19"/>
      <c r="H25" s="20"/>
      <c r="I25" s="32">
        <f>SUM(I21:I24)</f>
        <v>0</v>
      </c>
      <c r="J25" s="33"/>
    </row>
    <row r="26" spans="2:10">
      <c r="B26" s="9" t="s">
        <v>55</v>
      </c>
      <c r="C26" s="10"/>
      <c r="D26" s="10"/>
      <c r="E26" s="10"/>
      <c r="F26" s="10"/>
      <c r="G26" s="10"/>
      <c r="H26" s="11"/>
      <c r="I26" s="11"/>
      <c r="J26" s="29"/>
    </row>
    <row r="27" ht="28.8" spans="2:10">
      <c r="B27" s="12">
        <v>16</v>
      </c>
      <c r="C27" s="13" t="s">
        <v>56</v>
      </c>
      <c r="D27" s="13" t="s">
        <v>57</v>
      </c>
      <c r="E27" s="17" t="s">
        <v>17</v>
      </c>
      <c r="F27" s="15">
        <v>45</v>
      </c>
      <c r="G27" s="17" t="s">
        <v>28</v>
      </c>
      <c r="H27" s="16"/>
      <c r="I27" s="16">
        <f t="shared" ref="I27:I31" si="3">F27*H27</f>
        <v>0</v>
      </c>
      <c r="J27" s="31"/>
    </row>
    <row r="28" spans="2:10">
      <c r="B28" s="12">
        <v>17</v>
      </c>
      <c r="C28" s="13" t="s">
        <v>58</v>
      </c>
      <c r="D28" s="13" t="s">
        <v>59</v>
      </c>
      <c r="E28" s="17" t="s">
        <v>17</v>
      </c>
      <c r="F28" s="15">
        <v>54</v>
      </c>
      <c r="G28" s="17" t="s">
        <v>28</v>
      </c>
      <c r="H28" s="16"/>
      <c r="I28" s="16">
        <f t="shared" si="3"/>
        <v>0</v>
      </c>
      <c r="J28" s="31"/>
    </row>
    <row r="29" ht="28.8" spans="2:10">
      <c r="B29" s="12">
        <v>18</v>
      </c>
      <c r="C29" s="13" t="s">
        <v>60</v>
      </c>
      <c r="D29" s="13" t="s">
        <v>61</v>
      </c>
      <c r="E29" s="14" t="s">
        <v>53</v>
      </c>
      <c r="F29" s="15">
        <v>1</v>
      </c>
      <c r="G29" s="17" t="s">
        <v>28</v>
      </c>
      <c r="H29" s="16"/>
      <c r="I29" s="16">
        <f t="shared" si="3"/>
        <v>0</v>
      </c>
      <c r="J29" s="31"/>
    </row>
    <row r="30" spans="2:10">
      <c r="B30" s="12">
        <v>19</v>
      </c>
      <c r="C30" s="13" t="s">
        <v>62</v>
      </c>
      <c r="D30" s="13" t="s">
        <v>63</v>
      </c>
      <c r="E30" s="14" t="s">
        <v>25</v>
      </c>
      <c r="F30" s="15">
        <v>1</v>
      </c>
      <c r="G30" s="17" t="s">
        <v>28</v>
      </c>
      <c r="H30" s="16"/>
      <c r="I30" s="16">
        <f t="shared" si="3"/>
        <v>0</v>
      </c>
      <c r="J30" s="31"/>
    </row>
    <row r="31" spans="2:10">
      <c r="B31" s="12">
        <v>20</v>
      </c>
      <c r="C31" s="13" t="s">
        <v>64</v>
      </c>
      <c r="D31" s="13" t="s">
        <v>65</v>
      </c>
      <c r="E31" s="14" t="s">
        <v>53</v>
      </c>
      <c r="F31" s="15">
        <v>1</v>
      </c>
      <c r="G31" s="17" t="s">
        <v>28</v>
      </c>
      <c r="H31" s="16"/>
      <c r="I31" s="16">
        <f t="shared" si="3"/>
        <v>0</v>
      </c>
      <c r="J31" s="31"/>
    </row>
    <row r="32" spans="2:10">
      <c r="B32" s="18" t="s">
        <v>66</v>
      </c>
      <c r="C32" s="19"/>
      <c r="D32" s="19"/>
      <c r="E32" s="19"/>
      <c r="F32" s="19"/>
      <c r="G32" s="19"/>
      <c r="H32" s="20"/>
      <c r="I32" s="32">
        <f>SUM(I27:I31)</f>
        <v>0</v>
      </c>
      <c r="J32" s="33"/>
    </row>
    <row r="33" spans="2:10">
      <c r="B33" s="9" t="s">
        <v>67</v>
      </c>
      <c r="C33" s="10"/>
      <c r="D33" s="10"/>
      <c r="E33" s="10"/>
      <c r="F33" s="10"/>
      <c r="G33" s="10"/>
      <c r="H33" s="11"/>
      <c r="I33" s="11"/>
      <c r="J33" s="29"/>
    </row>
    <row r="34" ht="43.2" spans="2:10">
      <c r="B34" s="12">
        <v>21</v>
      </c>
      <c r="C34" s="13" t="s">
        <v>68</v>
      </c>
      <c r="D34" s="13" t="s">
        <v>69</v>
      </c>
      <c r="E34" s="14" t="s">
        <v>13</v>
      </c>
      <c r="F34" s="15">
        <v>148</v>
      </c>
      <c r="G34" s="14" t="s">
        <v>70</v>
      </c>
      <c r="H34" s="16"/>
      <c r="I34" s="16">
        <f t="shared" ref="I34:I40" si="4">F34*H34</f>
        <v>0</v>
      </c>
      <c r="J34" s="31"/>
    </row>
    <row r="35" spans="2:10">
      <c r="B35" s="12">
        <v>22</v>
      </c>
      <c r="C35" s="13" t="s">
        <v>71</v>
      </c>
      <c r="D35" s="17" t="s">
        <v>28</v>
      </c>
      <c r="E35" s="14" t="s">
        <v>21</v>
      </c>
      <c r="F35" s="15">
        <v>2</v>
      </c>
      <c r="G35" s="17" t="s">
        <v>28</v>
      </c>
      <c r="H35" s="16"/>
      <c r="I35" s="16">
        <f t="shared" si="4"/>
        <v>0</v>
      </c>
      <c r="J35" s="31"/>
    </row>
    <row r="36" ht="43.2" spans="2:10">
      <c r="B36" s="12">
        <v>23</v>
      </c>
      <c r="C36" s="13" t="s">
        <v>72</v>
      </c>
      <c r="D36" s="17" t="s">
        <v>28</v>
      </c>
      <c r="E36" s="14" t="s">
        <v>13</v>
      </c>
      <c r="F36" s="15">
        <v>1025</v>
      </c>
      <c r="G36" s="17" t="s">
        <v>73</v>
      </c>
      <c r="H36" s="16"/>
      <c r="I36" s="16">
        <f t="shared" si="4"/>
        <v>0</v>
      </c>
      <c r="J36" s="30"/>
    </row>
    <row r="37" ht="43.2" spans="2:10">
      <c r="B37" s="12">
        <v>24</v>
      </c>
      <c r="C37" s="13" t="s">
        <v>74</v>
      </c>
      <c r="D37" s="13" t="s">
        <v>75</v>
      </c>
      <c r="E37" s="14" t="s">
        <v>13</v>
      </c>
      <c r="F37" s="15">
        <v>685</v>
      </c>
      <c r="G37" s="17" t="s">
        <v>73</v>
      </c>
      <c r="H37" s="16"/>
      <c r="I37" s="16">
        <f t="shared" si="4"/>
        <v>0</v>
      </c>
      <c r="J37" s="31"/>
    </row>
    <row r="38" ht="43.2" spans="2:10">
      <c r="B38" s="12">
        <v>25</v>
      </c>
      <c r="C38" s="13" t="s">
        <v>76</v>
      </c>
      <c r="D38" s="13" t="s">
        <v>77</v>
      </c>
      <c r="E38" s="14" t="s">
        <v>13</v>
      </c>
      <c r="F38" s="15">
        <f>882-88</f>
        <v>794</v>
      </c>
      <c r="G38" s="17" t="s">
        <v>78</v>
      </c>
      <c r="H38" s="16"/>
      <c r="I38" s="16">
        <f t="shared" si="4"/>
        <v>0</v>
      </c>
      <c r="J38" s="30"/>
    </row>
    <row r="39" ht="28.8" spans="2:10">
      <c r="B39" s="12">
        <v>26</v>
      </c>
      <c r="C39" s="13" t="s">
        <v>79</v>
      </c>
      <c r="D39" s="13" t="s">
        <v>80</v>
      </c>
      <c r="E39" s="17" t="s">
        <v>17</v>
      </c>
      <c r="F39" s="15">
        <v>182</v>
      </c>
      <c r="G39" s="17" t="s">
        <v>28</v>
      </c>
      <c r="H39" s="16"/>
      <c r="I39" s="16">
        <f t="shared" si="4"/>
        <v>0</v>
      </c>
      <c r="J39" s="31"/>
    </row>
    <row r="40" ht="43.2" spans="2:10">
      <c r="B40" s="12">
        <v>27</v>
      </c>
      <c r="C40" s="13" t="s">
        <v>81</v>
      </c>
      <c r="D40" s="13" t="s">
        <v>82</v>
      </c>
      <c r="E40" s="14" t="s">
        <v>13</v>
      </c>
      <c r="F40" s="15">
        <v>53</v>
      </c>
      <c r="G40" s="17" t="s">
        <v>73</v>
      </c>
      <c r="H40" s="16"/>
      <c r="I40" s="16">
        <f t="shared" si="4"/>
        <v>0</v>
      </c>
      <c r="J40" s="31"/>
    </row>
    <row r="41" spans="2:10">
      <c r="B41" s="18" t="s">
        <v>83</v>
      </c>
      <c r="C41" s="19"/>
      <c r="D41" s="19"/>
      <c r="E41" s="19"/>
      <c r="F41" s="19"/>
      <c r="G41" s="19"/>
      <c r="H41" s="20"/>
      <c r="I41" s="32">
        <f>SUM(I34:I40)</f>
        <v>0</v>
      </c>
      <c r="J41" s="33"/>
    </row>
    <row r="42" spans="2:10">
      <c r="B42" s="9" t="s">
        <v>84</v>
      </c>
      <c r="C42" s="10"/>
      <c r="D42" s="10"/>
      <c r="E42" s="10"/>
      <c r="F42" s="10"/>
      <c r="G42" s="10"/>
      <c r="H42" s="11"/>
      <c r="I42" s="11"/>
      <c r="J42" s="29"/>
    </row>
    <row r="43" spans="2:10">
      <c r="B43" s="12">
        <v>28</v>
      </c>
      <c r="C43" s="13" t="s">
        <v>85</v>
      </c>
      <c r="D43" s="13" t="s">
        <v>86</v>
      </c>
      <c r="E43" s="14" t="s">
        <v>13</v>
      </c>
      <c r="F43" s="15">
        <v>76</v>
      </c>
      <c r="G43" s="17" t="s">
        <v>28</v>
      </c>
      <c r="H43" s="16"/>
      <c r="I43" s="16">
        <f t="shared" ref="I43:I48" si="5">F43*H43</f>
        <v>0</v>
      </c>
      <c r="J43" s="31"/>
    </row>
    <row r="44" spans="2:10">
      <c r="B44" s="12">
        <v>29</v>
      </c>
      <c r="C44" s="13" t="s">
        <v>87</v>
      </c>
      <c r="D44" s="13" t="s">
        <v>88</v>
      </c>
      <c r="E44" s="14" t="s">
        <v>13</v>
      </c>
      <c r="F44" s="15">
        <v>20</v>
      </c>
      <c r="G44" s="17" t="s">
        <v>28</v>
      </c>
      <c r="H44" s="16"/>
      <c r="I44" s="16">
        <f t="shared" si="5"/>
        <v>0</v>
      </c>
      <c r="J44" s="31"/>
    </row>
    <row r="45" spans="2:10">
      <c r="B45" s="12">
        <v>30</v>
      </c>
      <c r="C45" s="13" t="s">
        <v>89</v>
      </c>
      <c r="D45" s="13" t="s">
        <v>90</v>
      </c>
      <c r="E45" s="14" t="s">
        <v>53</v>
      </c>
      <c r="F45" s="15">
        <v>1</v>
      </c>
      <c r="G45" s="17" t="s">
        <v>28</v>
      </c>
      <c r="H45" s="16"/>
      <c r="I45" s="16">
        <f t="shared" si="5"/>
        <v>0</v>
      </c>
      <c r="J45" s="31"/>
    </row>
    <row r="46" spans="2:10">
      <c r="B46" s="12">
        <v>31</v>
      </c>
      <c r="C46" s="13" t="s">
        <v>91</v>
      </c>
      <c r="D46" s="21" t="s">
        <v>28</v>
      </c>
      <c r="E46" s="14" t="s">
        <v>21</v>
      </c>
      <c r="F46" s="15">
        <v>4</v>
      </c>
      <c r="G46" s="17" t="s">
        <v>28</v>
      </c>
      <c r="H46" s="16"/>
      <c r="I46" s="16">
        <f t="shared" si="5"/>
        <v>0</v>
      </c>
      <c r="J46" s="31"/>
    </row>
    <row r="47" ht="28.8" spans="2:10">
      <c r="B47" s="12">
        <v>32</v>
      </c>
      <c r="C47" s="13" t="s">
        <v>92</v>
      </c>
      <c r="D47" s="13" t="s">
        <v>93</v>
      </c>
      <c r="E47" s="14" t="s">
        <v>53</v>
      </c>
      <c r="F47" s="15">
        <v>1</v>
      </c>
      <c r="G47" s="17" t="s">
        <v>28</v>
      </c>
      <c r="H47" s="16"/>
      <c r="I47" s="16">
        <f t="shared" si="5"/>
        <v>0</v>
      </c>
      <c r="J47" s="31"/>
    </row>
    <row r="48" spans="2:10">
      <c r="B48" s="12">
        <v>33</v>
      </c>
      <c r="C48" s="13" t="s">
        <v>94</v>
      </c>
      <c r="D48" s="21" t="s">
        <v>95</v>
      </c>
      <c r="E48" s="17" t="s">
        <v>17</v>
      </c>
      <c r="F48" s="15">
        <v>29</v>
      </c>
      <c r="G48" s="17" t="s">
        <v>28</v>
      </c>
      <c r="H48" s="16"/>
      <c r="I48" s="16">
        <f t="shared" si="5"/>
        <v>0</v>
      </c>
      <c r="J48" s="31"/>
    </row>
    <row r="49" spans="2:10">
      <c r="B49" s="18" t="s">
        <v>96</v>
      </c>
      <c r="C49" s="19"/>
      <c r="D49" s="19"/>
      <c r="E49" s="19"/>
      <c r="F49" s="19"/>
      <c r="G49" s="19"/>
      <c r="H49" s="20"/>
      <c r="I49" s="32">
        <f>SUM(I43:I48)</f>
        <v>0</v>
      </c>
      <c r="J49" s="33"/>
    </row>
    <row r="50" ht="15.15" spans="2:10">
      <c r="B50" s="22" t="s">
        <v>97</v>
      </c>
      <c r="C50" s="23"/>
      <c r="D50" s="23"/>
      <c r="E50" s="23"/>
      <c r="F50" s="23"/>
      <c r="G50" s="23"/>
      <c r="H50" s="24"/>
      <c r="I50" s="34">
        <f>I14+I19+I25+I32+I41+I49</f>
        <v>0</v>
      </c>
      <c r="J50" s="35"/>
    </row>
    <row r="51" spans="2:10">
      <c r="B51" s="25" t="s">
        <v>98</v>
      </c>
      <c r="C51" s="25"/>
      <c r="D51" s="25"/>
      <c r="E51" s="25"/>
      <c r="F51" s="25"/>
      <c r="G51" s="25"/>
      <c r="H51" s="26"/>
      <c r="I51" s="26"/>
      <c r="J51" s="25"/>
    </row>
  </sheetData>
  <mergeCells count="24">
    <mergeCell ref="B2:J2"/>
    <mergeCell ref="B5:J5"/>
    <mergeCell ref="B14:H14"/>
    <mergeCell ref="B15:J15"/>
    <mergeCell ref="B19:H19"/>
    <mergeCell ref="B20:J20"/>
    <mergeCell ref="B25:H25"/>
    <mergeCell ref="B26:J26"/>
    <mergeCell ref="B32:H32"/>
    <mergeCell ref="B33:J33"/>
    <mergeCell ref="B41:H41"/>
    <mergeCell ref="B42:J42"/>
    <mergeCell ref="B49:H49"/>
    <mergeCell ref="B50:H50"/>
    <mergeCell ref="B51:J51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工程量清单报价表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昀妍JALAM</cp:lastModifiedBy>
  <dcterms:created xsi:type="dcterms:W3CDTF">2025-10-12T16:11:00Z</dcterms:created>
  <dcterms:modified xsi:type="dcterms:W3CDTF">2026-08-24T10:03:26Z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A52C68E8C8C643BE9D9820F50B35069B_13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